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15195" windowHeight="9210"/>
  </bookViews>
  <sheets>
    <sheet name="2025 год" sheetId="8" r:id="rId1"/>
    <sheet name="2026 год " sheetId="11" r:id="rId2"/>
    <sheet name="2027 год " sheetId="13" r:id="rId3"/>
    <sheet name="2028 год " sheetId="15" r:id="rId4"/>
  </sheets>
  <calcPr calcId="144525"/>
</workbook>
</file>

<file path=xl/calcChain.xml><?xml version="1.0" encoding="utf-8"?>
<calcChain xmlns="http://schemas.openxmlformats.org/spreadsheetml/2006/main">
  <c r="G7" i="15" l="1"/>
  <c r="G7" i="13"/>
  <c r="F12" i="15"/>
  <c r="C12" i="15"/>
  <c r="G11" i="15"/>
  <c r="G10" i="15"/>
  <c r="G9" i="15"/>
  <c r="G8" i="15"/>
  <c r="G6" i="15"/>
  <c r="G12" i="15" s="1"/>
  <c r="F12" i="13"/>
  <c r="C12" i="13"/>
  <c r="G11" i="13"/>
  <c r="G10" i="13"/>
  <c r="G9" i="13"/>
  <c r="G8" i="13"/>
  <c r="G6" i="13"/>
  <c r="G12" i="13" s="1"/>
  <c r="F12" i="11"/>
  <c r="C12" i="11"/>
  <c r="G11" i="11"/>
  <c r="G10" i="11"/>
  <c r="G9" i="11"/>
  <c r="G8" i="11"/>
  <c r="G7" i="11"/>
  <c r="G6" i="11"/>
  <c r="G7" i="8"/>
  <c r="F12" i="8"/>
  <c r="G11" i="8"/>
  <c r="G10" i="8"/>
  <c r="G9" i="8"/>
  <c r="G8" i="8"/>
  <c r="G6" i="8"/>
  <c r="G12" i="11" l="1"/>
  <c r="G12" i="8"/>
  <c r="C12" i="8"/>
</calcChain>
</file>

<file path=xl/sharedStrings.xml><?xml version="1.0" encoding="utf-8"?>
<sst xmlns="http://schemas.openxmlformats.org/spreadsheetml/2006/main" count="64" uniqueCount="25">
  <si>
    <t>Наименование поселений</t>
  </si>
  <si>
    <t>Инкинское</t>
  </si>
  <si>
    <t>Колпашевское</t>
  </si>
  <si>
    <t>Новогоренское</t>
  </si>
  <si>
    <t>Новосёловское</t>
  </si>
  <si>
    <t>Саровское</t>
  </si>
  <si>
    <t>Чажемтовское</t>
  </si>
  <si>
    <t>Консолидированный бюджет</t>
  </si>
  <si>
    <t>№ п.п.</t>
  </si>
  <si>
    <t>Норматив отчислений в бюджеты поселений в соответствии с БК РФ (%)</t>
  </si>
  <si>
    <t>Доля экономического показателя поселения в суммарном экономическом показателе всех поселений                        ( БН ji / БН i)</t>
  </si>
  <si>
    <t>Таблица 4</t>
  </si>
  <si>
    <t xml:space="preserve">Расчет налогового потенциала по налогу на имущество физических лиц в разрезе поселений    Колпашевского района   на 2025 год </t>
  </si>
  <si>
    <t>Прогноз поступлений налога на имущество ФЛ на 2025 год с территории всех поселений                  (тыс. рублей)</t>
  </si>
  <si>
    <t>Налоговый потенциал по налогу на имущество физических лиц поселений                                  на 2025 год                              (тыс. рублей)</t>
  </si>
  <si>
    <t xml:space="preserve">Расчет налогового потенциала по налогу на имущество физических лиц в разрезе поселений    Колпашевского района   на 2026 год </t>
  </si>
  <si>
    <t>Прогноз поступлений налога на имущество ФЛ на 2026 год с территории всех поселений                  (тыс. рублей)</t>
  </si>
  <si>
    <t>Налоговый потенциал по налогу на имущество физических лиц поселений                                  на 2026 год                              (тыс. рублей)</t>
  </si>
  <si>
    <t xml:space="preserve">Расчет налогового потенциала по налогу на имущество физических лиц в разрезе поселений    Колпашевского района   на 2027 год </t>
  </si>
  <si>
    <t>Прогноз поступлений налога на имущество ФЛ на 2027 год с территории всех поселений                  (тыс. рублей)</t>
  </si>
  <si>
    <t>Налоговый потенциал по налогу на имущество физических лиц поселений                                  на 2027 год                              (тыс. рублей)</t>
  </si>
  <si>
    <t xml:space="preserve">Расчет налогового потенциала по налогу на имущество физических лиц в разрезе поселений    Колпашевского района   на 2028 год </t>
  </si>
  <si>
    <t>Прогноз поступлений налога на имущество ФЛ на 2028 год с территории всех поселений                  (тыс. рублей)</t>
  </si>
  <si>
    <t>Налоговый потенциал по налогу на имущество физических лиц поселений                                  на 2028 год                              (тыс. рублей)</t>
  </si>
  <si>
    <t>Экономический показатель, характеризующий налоговую базу -Кадастровая стоимость имущества физических лиц за 2024 год                  (тыс.рублей)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</si>
</sst>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#,##0.0"/>
    <numFmt numFmtId="167" formatCode="0.0000000000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b/>
      <sz val="14"/>
      <name val="Times New Roman CYR"/>
      <family val="1"/>
      <charset val="204"/>
    </font>
    <font>
      <b/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6" fillId="0" borderId="0" xfId="0" applyFont="1"/>
    <xf numFmtId="0" fontId="5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165" fontId="4" fillId="0" borderId="1" xfId="0" applyNumberFormat="1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5" fillId="0" borderId="1" xfId="0" applyNumberFormat="1" applyFont="1" applyBorder="1"/>
    <xf numFmtId="166" fontId="5" fillId="0" borderId="1" xfId="0" applyNumberFormat="1" applyFont="1" applyBorder="1" applyAlignment="1">
      <alignment horizontal="right"/>
    </xf>
    <xf numFmtId="0" fontId="1" fillId="0" borderId="0" xfId="0" applyFont="1"/>
    <xf numFmtId="167" fontId="6" fillId="0" borderId="0" xfId="0" applyNumberFormat="1" applyFont="1"/>
    <xf numFmtId="166" fontId="5" fillId="0" borderId="1" xfId="0" applyNumberFormat="1" applyFont="1" applyBorder="1"/>
    <xf numFmtId="0" fontId="2" fillId="0" borderId="0" xfId="0" applyFont="1" applyBorder="1"/>
    <xf numFmtId="0" fontId="3" fillId="0" borderId="0" xfId="0" applyFont="1" applyBorder="1"/>
    <xf numFmtId="166" fontId="5" fillId="0" borderId="0" xfId="0" applyNumberFormat="1" applyFont="1" applyBorder="1"/>
    <xf numFmtId="4" fontId="4" fillId="0" borderId="1" xfId="0" applyNumberFormat="1" applyFont="1" applyFill="1" applyBorder="1"/>
    <xf numFmtId="0" fontId="7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workbookViewId="0">
      <selection activeCell="E22" sqref="E22"/>
    </sheetView>
  </sheetViews>
  <sheetFormatPr defaultRowHeight="12.75" x14ac:dyDescent="0.2"/>
  <cols>
    <col min="1" max="1" width="4.7109375" style="11" bestFit="1" customWidth="1"/>
    <col min="2" max="2" width="18" customWidth="1"/>
    <col min="3" max="3" width="22.42578125" customWidth="1"/>
    <col min="4" max="4" width="15.42578125" customWidth="1"/>
    <col min="5" max="5" width="12.42578125" customWidth="1"/>
    <col min="6" max="6" width="12.5703125" customWidth="1"/>
    <col min="7" max="7" width="12.42578125" customWidth="1"/>
    <col min="11" max="11" width="11.5703125" customWidth="1"/>
  </cols>
  <sheetData>
    <row r="1" spans="1:12" ht="15.75" x14ac:dyDescent="0.2">
      <c r="G1" s="10" t="s">
        <v>11</v>
      </c>
    </row>
    <row r="3" spans="1:12" s="3" customFormat="1" ht="48" customHeight="1" x14ac:dyDescent="0.25">
      <c r="A3" s="32" t="s">
        <v>12</v>
      </c>
      <c r="B3" s="32"/>
      <c r="C3" s="32"/>
      <c r="D3" s="32"/>
      <c r="E3" s="32"/>
      <c r="F3" s="32"/>
      <c r="G3" s="32"/>
    </row>
    <row r="4" spans="1:12" s="3" customFormat="1" ht="10.5" customHeight="1" x14ac:dyDescent="0.25">
      <c r="A4" s="12"/>
    </row>
    <row r="5" spans="1:12" s="1" customFormat="1" ht="211.5" customHeight="1" x14ac:dyDescent="0.2">
      <c r="A5" s="5" t="s">
        <v>8</v>
      </c>
      <c r="B5" s="5" t="s">
        <v>0</v>
      </c>
      <c r="C5" s="5" t="s">
        <v>24</v>
      </c>
      <c r="D5" s="5" t="s">
        <v>13</v>
      </c>
      <c r="E5" s="5" t="s">
        <v>9</v>
      </c>
      <c r="F5" s="5" t="s">
        <v>10</v>
      </c>
      <c r="G5" s="6" t="s">
        <v>14</v>
      </c>
    </row>
    <row r="6" spans="1:12" s="1" customFormat="1" ht="16.5" customHeight="1" x14ac:dyDescent="0.25">
      <c r="A6" s="5">
        <v>1</v>
      </c>
      <c r="B6" s="4" t="s">
        <v>1</v>
      </c>
      <c r="C6" s="31">
        <v>30771</v>
      </c>
      <c r="D6" s="20"/>
      <c r="E6" s="19">
        <v>100</v>
      </c>
      <c r="F6" s="17">
        <v>1.0200000000000001E-2</v>
      </c>
      <c r="G6" s="22">
        <f>D12*F6</f>
        <v>158.68140000000002</v>
      </c>
      <c r="I6" s="28"/>
      <c r="J6" s="28"/>
      <c r="K6" s="28"/>
      <c r="L6" s="28"/>
    </row>
    <row r="7" spans="1:12" s="1" customFormat="1" ht="16.5" customHeight="1" x14ac:dyDescent="0.25">
      <c r="A7" s="5">
        <v>2</v>
      </c>
      <c r="B7" s="4" t="s">
        <v>2</v>
      </c>
      <c r="C7" s="31">
        <v>6124865</v>
      </c>
      <c r="D7" s="20"/>
      <c r="E7" s="19">
        <v>100</v>
      </c>
      <c r="F7" s="17">
        <v>0.84026999999999996</v>
      </c>
      <c r="G7" s="22">
        <f>D12*F7-0.1</f>
        <v>13071.980389999999</v>
      </c>
      <c r="I7" s="28"/>
      <c r="J7" s="28"/>
      <c r="K7" s="28"/>
      <c r="L7" s="28"/>
    </row>
    <row r="8" spans="1:12" s="1" customFormat="1" ht="16.5" customHeight="1" x14ac:dyDescent="0.25">
      <c r="A8" s="5">
        <v>3</v>
      </c>
      <c r="B8" s="4" t="s">
        <v>3</v>
      </c>
      <c r="C8" s="31">
        <v>20147</v>
      </c>
      <c r="D8" s="20"/>
      <c r="E8" s="19">
        <v>100</v>
      </c>
      <c r="F8" s="17">
        <v>2.8900000000000002E-3</v>
      </c>
      <c r="G8" s="22">
        <f>D12*F8</f>
        <v>44.95973</v>
      </c>
      <c r="I8" s="28"/>
      <c r="J8" s="28"/>
      <c r="K8" s="28"/>
      <c r="L8" s="28"/>
    </row>
    <row r="9" spans="1:12" s="1" customFormat="1" ht="16.5" customHeight="1" x14ac:dyDescent="0.25">
      <c r="A9" s="5">
        <v>4</v>
      </c>
      <c r="B9" s="4" t="s">
        <v>4</v>
      </c>
      <c r="C9" s="31">
        <v>97946</v>
      </c>
      <c r="D9" s="20"/>
      <c r="E9" s="19">
        <v>100</v>
      </c>
      <c r="F9" s="17">
        <v>1.951E-2</v>
      </c>
      <c r="G9" s="22">
        <f>D12*F9</f>
        <v>303.51706999999999</v>
      </c>
      <c r="I9" s="28"/>
      <c r="J9" s="28"/>
      <c r="K9" s="28"/>
      <c r="L9" s="28"/>
    </row>
    <row r="10" spans="1:12" s="1" customFormat="1" ht="16.5" customHeight="1" x14ac:dyDescent="0.25">
      <c r="A10" s="5">
        <v>5</v>
      </c>
      <c r="B10" s="4" t="s">
        <v>5</v>
      </c>
      <c r="C10" s="31">
        <v>31873</v>
      </c>
      <c r="D10" s="20"/>
      <c r="E10" s="19">
        <v>100</v>
      </c>
      <c r="F10" s="17">
        <v>7.5399999999999998E-3</v>
      </c>
      <c r="G10" s="22">
        <f>D12*F10</f>
        <v>117.29978</v>
      </c>
      <c r="I10" s="28"/>
      <c r="J10" s="28"/>
      <c r="K10" s="28"/>
      <c r="L10" s="28"/>
    </row>
    <row r="11" spans="1:12" s="1" customFormat="1" ht="16.5" customHeight="1" x14ac:dyDescent="0.25">
      <c r="A11" s="5">
        <v>6</v>
      </c>
      <c r="B11" s="4" t="s">
        <v>6</v>
      </c>
      <c r="C11" s="31">
        <v>385251</v>
      </c>
      <c r="D11" s="20"/>
      <c r="E11" s="19">
        <v>100</v>
      </c>
      <c r="F11" s="17">
        <v>0.11959</v>
      </c>
      <c r="G11" s="22">
        <f>D12*F11</f>
        <v>1860.46163</v>
      </c>
      <c r="I11" s="28"/>
      <c r="J11" s="28"/>
      <c r="K11" s="28"/>
      <c r="L11" s="28"/>
    </row>
    <row r="12" spans="1:12" s="2" customFormat="1" ht="29.25" customHeight="1" x14ac:dyDescent="0.25">
      <c r="A12" s="7"/>
      <c r="B12" s="9" t="s">
        <v>7</v>
      </c>
      <c r="C12" s="27">
        <f>SUM(C6:C11)</f>
        <v>6690853</v>
      </c>
      <c r="D12" s="24">
        <v>15557</v>
      </c>
      <c r="E12" s="21">
        <v>100</v>
      </c>
      <c r="F12" s="18">
        <f>SUM(F6:F11)</f>
        <v>0.99999999999999989</v>
      </c>
      <c r="G12" s="23">
        <f>SUM(G6:G11)+0.1</f>
        <v>15556.999999999998</v>
      </c>
      <c r="I12" s="29"/>
      <c r="J12" s="29"/>
      <c r="K12" s="30"/>
      <c r="L12" s="29"/>
    </row>
    <row r="13" spans="1:12" s="1" customFormat="1" ht="15.75" x14ac:dyDescent="0.25">
      <c r="A13" s="13"/>
      <c r="B13" s="3"/>
      <c r="C13" s="3"/>
      <c r="D13" s="3"/>
      <c r="E13" s="3"/>
      <c r="F13" s="3"/>
      <c r="G13" s="3"/>
      <c r="I13" s="28"/>
      <c r="J13" s="28"/>
      <c r="K13" s="28"/>
      <c r="L13" s="28"/>
    </row>
    <row r="14" spans="1:12" s="1" customFormat="1" ht="15.75" x14ac:dyDescent="0.25">
      <c r="A14" s="33"/>
      <c r="B14" s="33"/>
      <c r="C14" s="33"/>
      <c r="D14" s="33"/>
      <c r="E14" s="33"/>
      <c r="F14" s="33"/>
      <c r="G14" s="33"/>
    </row>
    <row r="15" spans="1:12" s="1" customFormat="1" ht="15.75" x14ac:dyDescent="0.25">
      <c r="A15" s="15"/>
      <c r="B15" s="3"/>
      <c r="C15" s="3"/>
      <c r="D15" s="3"/>
      <c r="E15" s="3"/>
      <c r="F15" s="3"/>
      <c r="G15" s="16"/>
    </row>
    <row r="16" spans="1:12" s="25" customFormat="1" ht="15" x14ac:dyDescent="0.2">
      <c r="A16" s="14"/>
      <c r="B16" s="8"/>
      <c r="C16" s="8"/>
      <c r="D16" s="8"/>
      <c r="E16" s="8"/>
      <c r="F16" s="8"/>
      <c r="G16" s="8"/>
    </row>
    <row r="17" spans="1:7" s="25" customFormat="1" ht="15" x14ac:dyDescent="0.2">
      <c r="A17" s="14"/>
      <c r="B17" s="8"/>
      <c r="C17" s="8"/>
      <c r="D17" s="8"/>
      <c r="E17" s="8"/>
      <c r="F17" s="8"/>
      <c r="G17" s="8"/>
    </row>
    <row r="18" spans="1:7" s="25" customFormat="1" ht="15" x14ac:dyDescent="0.2">
      <c r="A18" s="14"/>
      <c r="B18" s="8"/>
      <c r="C18" s="8"/>
      <c r="D18" s="8"/>
      <c r="E18" s="8"/>
      <c r="F18" s="8"/>
      <c r="G18" s="8"/>
    </row>
    <row r="19" spans="1:7" s="25" customFormat="1" ht="15" x14ac:dyDescent="0.2">
      <c r="A19" s="14"/>
      <c r="B19" s="8"/>
      <c r="C19" s="8"/>
      <c r="D19" s="8"/>
      <c r="E19" s="8"/>
      <c r="F19" s="8"/>
      <c r="G19" s="8"/>
    </row>
    <row r="20" spans="1:7" s="25" customFormat="1" ht="15" x14ac:dyDescent="0.2">
      <c r="A20" s="14"/>
      <c r="B20" s="8"/>
      <c r="C20" s="8"/>
      <c r="D20" s="8"/>
      <c r="E20" s="8"/>
      <c r="F20" s="8"/>
      <c r="G20" s="8"/>
    </row>
    <row r="21" spans="1:7" s="25" customFormat="1" ht="15" x14ac:dyDescent="0.2">
      <c r="A21" s="14"/>
      <c r="B21" s="8"/>
      <c r="C21" s="8"/>
      <c r="D21" s="8"/>
      <c r="E21" s="8"/>
      <c r="F21" s="8"/>
      <c r="G21" s="8"/>
    </row>
    <row r="22" spans="1:7" s="25" customFormat="1" ht="15" x14ac:dyDescent="0.2">
      <c r="A22" s="14"/>
      <c r="B22" s="8"/>
      <c r="C22" s="8"/>
      <c r="D22" s="8"/>
      <c r="E22" s="8"/>
      <c r="F22" s="8"/>
      <c r="G22" s="8"/>
    </row>
    <row r="23" spans="1:7" s="25" customFormat="1" ht="15" x14ac:dyDescent="0.2">
      <c r="A23" s="14"/>
      <c r="B23" s="8"/>
      <c r="C23" s="8"/>
      <c r="D23" s="8"/>
      <c r="E23" s="8"/>
      <c r="F23" s="8"/>
      <c r="G23" s="8"/>
    </row>
    <row r="24" spans="1:7" s="25" customFormat="1" ht="15" x14ac:dyDescent="0.2">
      <c r="A24" s="14"/>
      <c r="B24" s="8"/>
      <c r="C24" s="8"/>
      <c r="D24" s="8"/>
      <c r="E24" s="8"/>
      <c r="F24" s="8"/>
      <c r="G24" s="8"/>
    </row>
    <row r="25" spans="1:7" s="25" customFormat="1" ht="15" x14ac:dyDescent="0.2">
      <c r="A25" s="14"/>
      <c r="B25" s="8"/>
      <c r="C25" s="8"/>
      <c r="D25" s="8"/>
      <c r="E25" s="8"/>
      <c r="F25" s="8"/>
      <c r="G25" s="8"/>
    </row>
    <row r="26" spans="1:7" s="25" customFormat="1" ht="15" x14ac:dyDescent="0.2">
      <c r="A26" s="14"/>
      <c r="B26" s="8"/>
      <c r="C26" s="8"/>
      <c r="D26" s="8"/>
      <c r="E26" s="8"/>
      <c r="F26" s="8"/>
      <c r="G26" s="8"/>
    </row>
    <row r="27" spans="1:7" s="25" customFormat="1" ht="15" x14ac:dyDescent="0.2">
      <c r="A27" s="14"/>
      <c r="B27" s="8"/>
      <c r="C27" s="8"/>
      <c r="D27" s="8"/>
      <c r="E27" s="8"/>
      <c r="F27" s="8"/>
      <c r="G27" s="8"/>
    </row>
    <row r="28" spans="1:7" s="25" customFormat="1" ht="15" x14ac:dyDescent="0.2">
      <c r="A28" s="14"/>
      <c r="B28" s="8"/>
      <c r="C28" s="8"/>
      <c r="D28" s="8"/>
      <c r="E28" s="8"/>
      <c r="F28" s="8"/>
      <c r="G28" s="8"/>
    </row>
    <row r="29" spans="1:7" ht="15" x14ac:dyDescent="0.2">
      <c r="A29" s="14"/>
      <c r="B29" s="8"/>
      <c r="C29" s="8"/>
      <c r="D29" s="8"/>
      <c r="E29" s="8"/>
      <c r="F29" s="8"/>
      <c r="G29" s="8"/>
    </row>
    <row r="30" spans="1:7" ht="15" x14ac:dyDescent="0.2">
      <c r="A30" s="14"/>
      <c r="B30" s="8"/>
      <c r="C30" s="8"/>
      <c r="D30" s="8"/>
      <c r="E30" s="8"/>
      <c r="F30" s="8"/>
      <c r="G30" s="8"/>
    </row>
    <row r="31" spans="1:7" ht="15" x14ac:dyDescent="0.2">
      <c r="A31" s="14"/>
      <c r="B31" s="8"/>
      <c r="C31" s="8"/>
      <c r="D31" s="8"/>
      <c r="E31" s="8"/>
      <c r="F31" s="8"/>
      <c r="G31" s="8"/>
    </row>
    <row r="32" spans="1:7" ht="15" x14ac:dyDescent="0.2">
      <c r="A32" s="14"/>
      <c r="B32" s="8"/>
      <c r="C32" s="8"/>
      <c r="D32" s="8"/>
      <c r="E32" s="8"/>
      <c r="F32" s="8"/>
      <c r="G32" s="8"/>
    </row>
    <row r="33" spans="1:7" ht="15" x14ac:dyDescent="0.2">
      <c r="A33" s="14"/>
      <c r="B33" s="8"/>
      <c r="C33" s="8"/>
      <c r="D33" s="8"/>
      <c r="E33" s="8"/>
      <c r="F33" s="8"/>
      <c r="G33" s="26"/>
    </row>
  </sheetData>
  <mergeCells count="2">
    <mergeCell ref="A3:G3"/>
    <mergeCell ref="A14:G14"/>
  </mergeCells>
  <pageMargins left="0.86614173228346458" right="0.15748031496062992" top="0.74803149606299213" bottom="0.27559055118110237" header="0.19685039370078741" footer="0.2362204724409449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workbookViewId="0">
      <selection activeCell="C24" sqref="C24"/>
    </sheetView>
  </sheetViews>
  <sheetFormatPr defaultRowHeight="12.75" x14ac:dyDescent="0.2"/>
  <cols>
    <col min="1" max="1" width="4.7109375" style="11" bestFit="1" customWidth="1"/>
    <col min="2" max="2" width="18" customWidth="1"/>
    <col min="3" max="3" width="22.42578125" customWidth="1"/>
    <col min="4" max="4" width="15.42578125" customWidth="1"/>
    <col min="5" max="5" width="12.42578125" customWidth="1"/>
    <col min="6" max="6" width="12.5703125" customWidth="1"/>
    <col min="7" max="7" width="12.42578125" customWidth="1"/>
    <col min="11" max="11" width="11.5703125" customWidth="1"/>
  </cols>
  <sheetData>
    <row r="1" spans="1:12" ht="15.75" x14ac:dyDescent="0.2">
      <c r="G1" s="10" t="s">
        <v>11</v>
      </c>
    </row>
    <row r="3" spans="1:12" s="3" customFormat="1" ht="48" customHeight="1" x14ac:dyDescent="0.25">
      <c r="A3" s="32" t="s">
        <v>15</v>
      </c>
      <c r="B3" s="32"/>
      <c r="C3" s="32"/>
      <c r="D3" s="32"/>
      <c r="E3" s="32"/>
      <c r="F3" s="32"/>
      <c r="G3" s="32"/>
    </row>
    <row r="4" spans="1:12" s="3" customFormat="1" ht="10.5" customHeight="1" x14ac:dyDescent="0.25">
      <c r="A4" s="12"/>
    </row>
    <row r="5" spans="1:12" s="1" customFormat="1" ht="211.5" customHeight="1" x14ac:dyDescent="0.2">
      <c r="A5" s="5" t="s">
        <v>8</v>
      </c>
      <c r="B5" s="5" t="s">
        <v>0</v>
      </c>
      <c r="C5" s="5" t="s">
        <v>24</v>
      </c>
      <c r="D5" s="5" t="s">
        <v>16</v>
      </c>
      <c r="E5" s="5" t="s">
        <v>9</v>
      </c>
      <c r="F5" s="5" t="s">
        <v>10</v>
      </c>
      <c r="G5" s="6" t="s">
        <v>17</v>
      </c>
    </row>
    <row r="6" spans="1:12" s="1" customFormat="1" ht="16.5" customHeight="1" x14ac:dyDescent="0.25">
      <c r="A6" s="5">
        <v>1</v>
      </c>
      <c r="B6" s="4" t="s">
        <v>1</v>
      </c>
      <c r="C6" s="31">
        <v>30771</v>
      </c>
      <c r="D6" s="20"/>
      <c r="E6" s="19">
        <v>100</v>
      </c>
      <c r="F6" s="17">
        <v>1.0200000000000001E-2</v>
      </c>
      <c r="G6" s="22">
        <f>D12*F6</f>
        <v>161.4966</v>
      </c>
      <c r="I6" s="28"/>
      <c r="J6" s="28"/>
      <c r="K6" s="28"/>
      <c r="L6" s="28"/>
    </row>
    <row r="7" spans="1:12" s="1" customFormat="1" ht="16.5" customHeight="1" x14ac:dyDescent="0.25">
      <c r="A7" s="5">
        <v>2</v>
      </c>
      <c r="B7" s="4" t="s">
        <v>2</v>
      </c>
      <c r="C7" s="31">
        <v>6124865</v>
      </c>
      <c r="D7" s="20"/>
      <c r="E7" s="19">
        <v>100</v>
      </c>
      <c r="F7" s="17">
        <v>0.84026999999999996</v>
      </c>
      <c r="G7" s="22">
        <f>D12*F7-0.1</f>
        <v>13303.894909999999</v>
      </c>
      <c r="I7" s="28"/>
      <c r="J7" s="28"/>
      <c r="K7" s="28"/>
      <c r="L7" s="28"/>
    </row>
    <row r="8" spans="1:12" s="1" customFormat="1" ht="16.5" customHeight="1" x14ac:dyDescent="0.25">
      <c r="A8" s="5">
        <v>3</v>
      </c>
      <c r="B8" s="4" t="s">
        <v>3</v>
      </c>
      <c r="C8" s="31">
        <v>20147</v>
      </c>
      <c r="D8" s="20"/>
      <c r="E8" s="19">
        <v>100</v>
      </c>
      <c r="F8" s="17">
        <v>2.8900000000000002E-3</v>
      </c>
      <c r="G8" s="22">
        <f>D12*F8</f>
        <v>45.757370000000002</v>
      </c>
      <c r="I8" s="28"/>
      <c r="J8" s="28"/>
      <c r="K8" s="28"/>
      <c r="L8" s="28"/>
    </row>
    <row r="9" spans="1:12" s="1" customFormat="1" ht="16.5" customHeight="1" x14ac:dyDescent="0.25">
      <c r="A9" s="5">
        <v>4</v>
      </c>
      <c r="B9" s="4" t="s">
        <v>4</v>
      </c>
      <c r="C9" s="31">
        <v>97946</v>
      </c>
      <c r="D9" s="20"/>
      <c r="E9" s="19">
        <v>100</v>
      </c>
      <c r="F9" s="17">
        <v>1.951E-2</v>
      </c>
      <c r="G9" s="22">
        <f>D12*F9</f>
        <v>308.90183000000002</v>
      </c>
      <c r="I9" s="28"/>
      <c r="J9" s="28"/>
      <c r="K9" s="28"/>
      <c r="L9" s="28"/>
    </row>
    <row r="10" spans="1:12" s="1" customFormat="1" ht="16.5" customHeight="1" x14ac:dyDescent="0.25">
      <c r="A10" s="5">
        <v>5</v>
      </c>
      <c r="B10" s="4" t="s">
        <v>5</v>
      </c>
      <c r="C10" s="31">
        <v>31873</v>
      </c>
      <c r="D10" s="20"/>
      <c r="E10" s="19">
        <v>100</v>
      </c>
      <c r="F10" s="17">
        <v>7.5399999999999998E-3</v>
      </c>
      <c r="G10" s="22">
        <f>D12*F10</f>
        <v>119.38082</v>
      </c>
      <c r="I10" s="28"/>
      <c r="J10" s="28"/>
      <c r="K10" s="28"/>
      <c r="L10" s="28"/>
    </row>
    <row r="11" spans="1:12" s="1" customFormat="1" ht="16.5" customHeight="1" x14ac:dyDescent="0.25">
      <c r="A11" s="5">
        <v>6</v>
      </c>
      <c r="B11" s="4" t="s">
        <v>6</v>
      </c>
      <c r="C11" s="31">
        <v>385251</v>
      </c>
      <c r="D11" s="20"/>
      <c r="E11" s="19">
        <v>100</v>
      </c>
      <c r="F11" s="17">
        <v>0.11959</v>
      </c>
      <c r="G11" s="22">
        <f>D12*F11</f>
        <v>1893.46847</v>
      </c>
      <c r="I11" s="28"/>
      <c r="J11" s="28"/>
      <c r="K11" s="28"/>
      <c r="L11" s="28"/>
    </row>
    <row r="12" spans="1:12" s="2" customFormat="1" ht="29.25" customHeight="1" x14ac:dyDescent="0.25">
      <c r="A12" s="7"/>
      <c r="B12" s="9" t="s">
        <v>7</v>
      </c>
      <c r="C12" s="27">
        <f>SUM(C6:C11)</f>
        <v>6690853</v>
      </c>
      <c r="D12" s="24">
        <v>15833</v>
      </c>
      <c r="E12" s="21">
        <v>100</v>
      </c>
      <c r="F12" s="18">
        <f>SUM(F6:F11)</f>
        <v>0.99999999999999989</v>
      </c>
      <c r="G12" s="23">
        <f>SUM(G6:G11)+0.1</f>
        <v>15833</v>
      </c>
      <c r="I12" s="29"/>
      <c r="J12" s="29"/>
      <c r="K12" s="30"/>
      <c r="L12" s="29"/>
    </row>
    <row r="13" spans="1:12" s="1" customFormat="1" ht="15.75" x14ac:dyDescent="0.25">
      <c r="A13" s="13"/>
      <c r="B13" s="3"/>
      <c r="C13" s="3"/>
      <c r="D13" s="3"/>
      <c r="E13" s="3"/>
      <c r="F13" s="3"/>
      <c r="G13" s="3"/>
      <c r="I13" s="28"/>
      <c r="J13" s="28"/>
      <c r="K13" s="28"/>
      <c r="L13" s="28"/>
    </row>
    <row r="14" spans="1:12" s="1" customFormat="1" ht="15.75" x14ac:dyDescent="0.25">
      <c r="A14" s="33"/>
      <c r="B14" s="33"/>
      <c r="C14" s="33"/>
      <c r="D14" s="33"/>
      <c r="E14" s="33"/>
      <c r="F14" s="33"/>
      <c r="G14" s="33"/>
    </row>
    <row r="15" spans="1:12" s="1" customFormat="1" ht="15.75" x14ac:dyDescent="0.25">
      <c r="A15" s="15"/>
      <c r="B15" s="3"/>
      <c r="C15" s="3"/>
      <c r="D15" s="3"/>
      <c r="E15" s="3"/>
      <c r="F15" s="3"/>
      <c r="G15" s="16"/>
    </row>
    <row r="16" spans="1:12" s="25" customFormat="1" ht="15" x14ac:dyDescent="0.2">
      <c r="A16" s="14"/>
      <c r="B16" s="8"/>
      <c r="C16" s="8"/>
      <c r="D16" s="8"/>
      <c r="E16" s="8"/>
      <c r="F16" s="8"/>
      <c r="G16" s="8"/>
    </row>
    <row r="17" spans="1:7" s="25" customFormat="1" ht="15" x14ac:dyDescent="0.2">
      <c r="A17" s="14"/>
      <c r="B17" s="8"/>
      <c r="C17" s="8"/>
      <c r="D17" s="8"/>
      <c r="E17" s="8"/>
      <c r="F17" s="8"/>
      <c r="G17" s="8"/>
    </row>
    <row r="18" spans="1:7" s="25" customFormat="1" ht="15" x14ac:dyDescent="0.2">
      <c r="A18" s="14"/>
      <c r="B18" s="8"/>
      <c r="C18" s="8"/>
      <c r="D18" s="8"/>
      <c r="E18" s="8"/>
      <c r="F18" s="8"/>
      <c r="G18" s="8"/>
    </row>
    <row r="19" spans="1:7" s="25" customFormat="1" ht="15" x14ac:dyDescent="0.2">
      <c r="A19" s="14"/>
      <c r="B19" s="8"/>
      <c r="C19" s="8"/>
      <c r="D19" s="8"/>
      <c r="E19" s="8"/>
      <c r="F19" s="8"/>
      <c r="G19" s="8"/>
    </row>
    <row r="20" spans="1:7" s="25" customFormat="1" ht="15" x14ac:dyDescent="0.2">
      <c r="A20" s="14"/>
      <c r="B20" s="8"/>
      <c r="C20" s="8"/>
      <c r="D20" s="8"/>
      <c r="E20" s="8"/>
      <c r="F20" s="8"/>
      <c r="G20" s="8"/>
    </row>
    <row r="21" spans="1:7" s="25" customFormat="1" ht="15" x14ac:dyDescent="0.2">
      <c r="A21" s="14"/>
      <c r="B21" s="8"/>
      <c r="C21" s="8"/>
      <c r="D21" s="8"/>
      <c r="E21" s="8"/>
      <c r="F21" s="8"/>
      <c r="G21" s="8"/>
    </row>
    <row r="22" spans="1:7" s="25" customFormat="1" ht="15" x14ac:dyDescent="0.2">
      <c r="A22" s="14"/>
      <c r="B22" s="8"/>
      <c r="C22" s="8"/>
      <c r="D22" s="8"/>
      <c r="E22" s="8"/>
      <c r="F22" s="8"/>
      <c r="G22" s="8"/>
    </row>
    <row r="23" spans="1:7" s="25" customFormat="1" ht="15" x14ac:dyDescent="0.2">
      <c r="A23" s="14"/>
      <c r="B23" s="8"/>
      <c r="C23" s="8"/>
      <c r="D23" s="8"/>
      <c r="E23" s="8"/>
      <c r="F23" s="8"/>
      <c r="G23" s="8"/>
    </row>
    <row r="24" spans="1:7" s="25" customFormat="1" ht="15" x14ac:dyDescent="0.2">
      <c r="A24" s="14"/>
      <c r="B24" s="8"/>
      <c r="C24" s="8"/>
      <c r="D24" s="8"/>
      <c r="E24" s="8"/>
      <c r="F24" s="8"/>
      <c r="G24" s="8"/>
    </row>
    <row r="25" spans="1:7" s="25" customFormat="1" ht="15" x14ac:dyDescent="0.2">
      <c r="A25" s="14"/>
      <c r="B25" s="8"/>
      <c r="C25" s="8"/>
      <c r="D25" s="8"/>
      <c r="E25" s="8"/>
      <c r="F25" s="8"/>
      <c r="G25" s="8"/>
    </row>
    <row r="26" spans="1:7" s="25" customFormat="1" ht="15" x14ac:dyDescent="0.2">
      <c r="A26" s="14"/>
      <c r="B26" s="8"/>
      <c r="C26" s="8"/>
      <c r="D26" s="8"/>
      <c r="E26" s="8"/>
      <c r="F26" s="8"/>
      <c r="G26" s="8"/>
    </row>
    <row r="27" spans="1:7" s="25" customFormat="1" ht="15" x14ac:dyDescent="0.2">
      <c r="A27" s="14"/>
      <c r="B27" s="8"/>
      <c r="C27" s="8"/>
      <c r="D27" s="8"/>
      <c r="E27" s="8"/>
      <c r="F27" s="8"/>
      <c r="G27" s="8"/>
    </row>
    <row r="28" spans="1:7" s="25" customFormat="1" ht="15" x14ac:dyDescent="0.2">
      <c r="A28" s="14"/>
      <c r="B28" s="8"/>
      <c r="C28" s="8"/>
      <c r="D28" s="8"/>
      <c r="E28" s="8"/>
      <c r="F28" s="8"/>
      <c r="G28" s="8"/>
    </row>
    <row r="29" spans="1:7" ht="15" x14ac:dyDescent="0.2">
      <c r="A29" s="14"/>
      <c r="B29" s="8"/>
      <c r="C29" s="8"/>
      <c r="D29" s="8"/>
      <c r="E29" s="8"/>
      <c r="F29" s="8"/>
      <c r="G29" s="8"/>
    </row>
    <row r="30" spans="1:7" ht="15" x14ac:dyDescent="0.2">
      <c r="A30" s="14"/>
      <c r="B30" s="8"/>
      <c r="C30" s="8"/>
      <c r="D30" s="8"/>
      <c r="E30" s="8"/>
      <c r="F30" s="8"/>
      <c r="G30" s="8"/>
    </row>
    <row r="31" spans="1:7" ht="15" x14ac:dyDescent="0.2">
      <c r="A31" s="14"/>
      <c r="B31" s="8"/>
      <c r="C31" s="8"/>
      <c r="D31" s="8"/>
      <c r="E31" s="8"/>
      <c r="F31" s="8"/>
      <c r="G31" s="8"/>
    </row>
    <row r="32" spans="1:7" ht="15" x14ac:dyDescent="0.2">
      <c r="A32" s="14"/>
      <c r="B32" s="8"/>
      <c r="C32" s="8"/>
      <c r="D32" s="8"/>
      <c r="E32" s="8"/>
      <c r="F32" s="8"/>
      <c r="G32" s="8"/>
    </row>
    <row r="33" spans="1:7" ht="15" x14ac:dyDescent="0.2">
      <c r="A33" s="14"/>
      <c r="B33" s="8"/>
      <c r="C33" s="8"/>
      <c r="D33" s="8"/>
      <c r="E33" s="8"/>
      <c r="F33" s="8"/>
      <c r="G33" s="26"/>
    </row>
  </sheetData>
  <mergeCells count="2">
    <mergeCell ref="A3:G3"/>
    <mergeCell ref="A14:G14"/>
  </mergeCells>
  <pageMargins left="0.86614173228346458" right="0.15748031496062992" top="0.74803149606299213" bottom="0.27559055118110237" header="0.19685039370078741" footer="0.23622047244094491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workbookViewId="0">
      <selection activeCell="H9" sqref="H9"/>
    </sheetView>
  </sheetViews>
  <sheetFormatPr defaultRowHeight="12.75" x14ac:dyDescent="0.2"/>
  <cols>
    <col min="1" max="1" width="4.7109375" style="11" bestFit="1" customWidth="1"/>
    <col min="2" max="2" width="18" customWidth="1"/>
    <col min="3" max="3" width="22.42578125" customWidth="1"/>
    <col min="4" max="4" width="15.42578125" customWidth="1"/>
    <col min="5" max="5" width="12.42578125" customWidth="1"/>
    <col min="6" max="6" width="12.5703125" customWidth="1"/>
    <col min="7" max="7" width="12.42578125" customWidth="1"/>
    <col min="11" max="11" width="11.5703125" customWidth="1"/>
  </cols>
  <sheetData>
    <row r="1" spans="1:12" ht="15.75" x14ac:dyDescent="0.2">
      <c r="G1" s="10" t="s">
        <v>11</v>
      </c>
    </row>
    <row r="3" spans="1:12" s="3" customFormat="1" ht="48" customHeight="1" x14ac:dyDescent="0.25">
      <c r="A3" s="32" t="s">
        <v>18</v>
      </c>
      <c r="B3" s="32"/>
      <c r="C3" s="32"/>
      <c r="D3" s="32"/>
      <c r="E3" s="32"/>
      <c r="F3" s="32"/>
      <c r="G3" s="32"/>
    </row>
    <row r="4" spans="1:12" s="3" customFormat="1" ht="10.5" customHeight="1" x14ac:dyDescent="0.25">
      <c r="A4" s="12"/>
    </row>
    <row r="5" spans="1:12" s="1" customFormat="1" ht="211.5" customHeight="1" x14ac:dyDescent="0.2">
      <c r="A5" s="5" t="s">
        <v>8</v>
      </c>
      <c r="B5" s="5" t="s">
        <v>0</v>
      </c>
      <c r="C5" s="5" t="s">
        <v>24</v>
      </c>
      <c r="D5" s="5" t="s">
        <v>19</v>
      </c>
      <c r="E5" s="5" t="s">
        <v>9</v>
      </c>
      <c r="F5" s="5" t="s">
        <v>10</v>
      </c>
      <c r="G5" s="6" t="s">
        <v>20</v>
      </c>
    </row>
    <row r="6" spans="1:12" s="1" customFormat="1" ht="16.5" customHeight="1" x14ac:dyDescent="0.25">
      <c r="A6" s="5">
        <v>1</v>
      </c>
      <c r="B6" s="4" t="s">
        <v>1</v>
      </c>
      <c r="C6" s="31">
        <v>30771</v>
      </c>
      <c r="D6" s="20"/>
      <c r="E6" s="19">
        <v>100</v>
      </c>
      <c r="F6" s="17">
        <v>1.0200000000000001E-2</v>
      </c>
      <c r="G6" s="22">
        <f>D12*F6</f>
        <v>162.27180000000001</v>
      </c>
      <c r="I6" s="28"/>
      <c r="J6" s="28"/>
      <c r="K6" s="28"/>
      <c r="L6" s="28"/>
    </row>
    <row r="7" spans="1:12" s="1" customFormat="1" ht="16.5" customHeight="1" x14ac:dyDescent="0.25">
      <c r="A7" s="5">
        <v>2</v>
      </c>
      <c r="B7" s="4" t="s">
        <v>2</v>
      </c>
      <c r="C7" s="31">
        <v>6124865</v>
      </c>
      <c r="D7" s="20"/>
      <c r="E7" s="19">
        <v>100</v>
      </c>
      <c r="F7" s="17">
        <v>0.84026999999999996</v>
      </c>
      <c r="G7" s="22">
        <f>D12*F7-0.2</f>
        <v>13367.655429999999</v>
      </c>
      <c r="I7" s="28"/>
      <c r="J7" s="28"/>
      <c r="K7" s="28"/>
      <c r="L7" s="28"/>
    </row>
    <row r="8" spans="1:12" s="1" customFormat="1" ht="16.5" customHeight="1" x14ac:dyDescent="0.25">
      <c r="A8" s="5">
        <v>3</v>
      </c>
      <c r="B8" s="4" t="s">
        <v>3</v>
      </c>
      <c r="C8" s="31">
        <v>20147</v>
      </c>
      <c r="D8" s="20"/>
      <c r="E8" s="19">
        <v>100</v>
      </c>
      <c r="F8" s="17">
        <v>2.8900000000000002E-3</v>
      </c>
      <c r="G8" s="22">
        <f>D12*F8</f>
        <v>45.97701</v>
      </c>
      <c r="I8" s="28"/>
      <c r="J8" s="28"/>
      <c r="K8" s="28"/>
      <c r="L8" s="28"/>
    </row>
    <row r="9" spans="1:12" s="1" customFormat="1" ht="16.5" customHeight="1" x14ac:dyDescent="0.25">
      <c r="A9" s="5">
        <v>4</v>
      </c>
      <c r="B9" s="4" t="s">
        <v>4</v>
      </c>
      <c r="C9" s="31">
        <v>97946</v>
      </c>
      <c r="D9" s="20"/>
      <c r="E9" s="19">
        <v>100</v>
      </c>
      <c r="F9" s="17">
        <v>1.951E-2</v>
      </c>
      <c r="G9" s="22">
        <f>D12*F9</f>
        <v>310.38459</v>
      </c>
      <c r="I9" s="28"/>
      <c r="J9" s="28"/>
      <c r="K9" s="28"/>
      <c r="L9" s="28"/>
    </row>
    <row r="10" spans="1:12" s="1" customFormat="1" ht="16.5" customHeight="1" x14ac:dyDescent="0.25">
      <c r="A10" s="5">
        <v>5</v>
      </c>
      <c r="B10" s="4" t="s">
        <v>5</v>
      </c>
      <c r="C10" s="31">
        <v>31873</v>
      </c>
      <c r="D10" s="20"/>
      <c r="E10" s="19">
        <v>100</v>
      </c>
      <c r="F10" s="17">
        <v>7.5399999999999998E-3</v>
      </c>
      <c r="G10" s="22">
        <f>D12*F10</f>
        <v>119.95385999999999</v>
      </c>
      <c r="I10" s="28"/>
      <c r="J10" s="28"/>
      <c r="K10" s="28"/>
      <c r="L10" s="28"/>
    </row>
    <row r="11" spans="1:12" s="1" customFormat="1" ht="16.5" customHeight="1" x14ac:dyDescent="0.25">
      <c r="A11" s="5">
        <v>6</v>
      </c>
      <c r="B11" s="4" t="s">
        <v>6</v>
      </c>
      <c r="C11" s="31">
        <v>385251</v>
      </c>
      <c r="D11" s="20"/>
      <c r="E11" s="19">
        <v>100</v>
      </c>
      <c r="F11" s="17">
        <v>0.11959</v>
      </c>
      <c r="G11" s="22">
        <f>D12*F11</f>
        <v>1902.5573100000001</v>
      </c>
      <c r="I11" s="28"/>
      <c r="J11" s="28"/>
      <c r="K11" s="28"/>
      <c r="L11" s="28"/>
    </row>
    <row r="12" spans="1:12" s="2" customFormat="1" ht="29.25" customHeight="1" x14ac:dyDescent="0.25">
      <c r="A12" s="7"/>
      <c r="B12" s="9" t="s">
        <v>7</v>
      </c>
      <c r="C12" s="27">
        <f>SUM(C6:C11)</f>
        <v>6690853</v>
      </c>
      <c r="D12" s="24">
        <v>15909</v>
      </c>
      <c r="E12" s="21">
        <v>100</v>
      </c>
      <c r="F12" s="18">
        <f>SUM(F6:F11)</f>
        <v>0.99999999999999989</v>
      </c>
      <c r="G12" s="23">
        <f>SUM(G6:G11)+0.2</f>
        <v>15909</v>
      </c>
      <c r="I12" s="29"/>
      <c r="J12" s="29"/>
      <c r="K12" s="30"/>
      <c r="L12" s="29"/>
    </row>
    <row r="13" spans="1:12" s="1" customFormat="1" ht="15.75" x14ac:dyDescent="0.25">
      <c r="A13" s="13"/>
      <c r="B13" s="3"/>
      <c r="C13" s="3"/>
      <c r="D13" s="3"/>
      <c r="E13" s="3"/>
      <c r="F13" s="3"/>
      <c r="G13" s="3"/>
      <c r="I13" s="28"/>
      <c r="J13" s="28"/>
      <c r="K13" s="28"/>
      <c r="L13" s="28"/>
    </row>
    <row r="14" spans="1:12" s="1" customFormat="1" ht="15.75" x14ac:dyDescent="0.25">
      <c r="A14" s="33"/>
      <c r="B14" s="33"/>
      <c r="C14" s="33"/>
      <c r="D14" s="33"/>
      <c r="E14" s="33"/>
      <c r="F14" s="33"/>
      <c r="G14" s="33"/>
    </row>
    <row r="15" spans="1:12" s="1" customFormat="1" ht="15.75" x14ac:dyDescent="0.25">
      <c r="A15" s="15"/>
      <c r="B15" s="3"/>
      <c r="C15" s="3"/>
      <c r="D15" s="3"/>
      <c r="E15" s="3"/>
      <c r="F15" s="3"/>
      <c r="G15" s="16"/>
    </row>
    <row r="16" spans="1:12" s="25" customFormat="1" ht="15" x14ac:dyDescent="0.2">
      <c r="A16" s="14"/>
      <c r="B16" s="8"/>
      <c r="C16" s="8"/>
      <c r="D16" s="8"/>
      <c r="E16" s="8"/>
      <c r="F16" s="8"/>
      <c r="G16" s="8"/>
    </row>
    <row r="17" spans="1:7" s="25" customFormat="1" ht="15" x14ac:dyDescent="0.2">
      <c r="A17" s="14"/>
      <c r="B17" s="8"/>
      <c r="C17" s="8"/>
      <c r="D17" s="8"/>
      <c r="E17" s="8"/>
      <c r="F17" s="8"/>
      <c r="G17" s="8"/>
    </row>
    <row r="18" spans="1:7" s="25" customFormat="1" ht="15" x14ac:dyDescent="0.2">
      <c r="A18" s="14"/>
      <c r="B18" s="8"/>
      <c r="C18" s="8"/>
      <c r="D18" s="8"/>
      <c r="E18" s="8"/>
      <c r="F18" s="8"/>
      <c r="G18" s="8"/>
    </row>
    <row r="19" spans="1:7" s="25" customFormat="1" ht="15" x14ac:dyDescent="0.2">
      <c r="A19" s="14"/>
      <c r="B19" s="8"/>
      <c r="C19" s="8"/>
      <c r="D19" s="8"/>
      <c r="E19" s="8"/>
      <c r="F19" s="8"/>
      <c r="G19" s="8"/>
    </row>
    <row r="20" spans="1:7" s="25" customFormat="1" ht="15" x14ac:dyDescent="0.2">
      <c r="A20" s="14"/>
      <c r="B20" s="8"/>
      <c r="C20" s="8"/>
      <c r="D20" s="8"/>
      <c r="E20" s="8"/>
      <c r="F20" s="8"/>
      <c r="G20" s="8"/>
    </row>
    <row r="21" spans="1:7" s="25" customFormat="1" ht="15" x14ac:dyDescent="0.2">
      <c r="A21" s="14"/>
      <c r="B21" s="8"/>
      <c r="C21" s="8"/>
      <c r="D21" s="8"/>
      <c r="E21" s="8"/>
      <c r="F21" s="8"/>
      <c r="G21" s="8"/>
    </row>
    <row r="22" spans="1:7" s="25" customFormat="1" ht="15" x14ac:dyDescent="0.2">
      <c r="A22" s="14"/>
      <c r="B22" s="8"/>
      <c r="C22" s="8"/>
      <c r="D22" s="8"/>
      <c r="E22" s="8"/>
      <c r="F22" s="8"/>
      <c r="G22" s="8"/>
    </row>
    <row r="23" spans="1:7" s="25" customFormat="1" ht="15" x14ac:dyDescent="0.2">
      <c r="A23" s="14"/>
      <c r="B23" s="8"/>
      <c r="C23" s="8"/>
      <c r="D23" s="8"/>
      <c r="E23" s="8"/>
      <c r="F23" s="8"/>
      <c r="G23" s="8"/>
    </row>
    <row r="24" spans="1:7" s="25" customFormat="1" ht="15" x14ac:dyDescent="0.2">
      <c r="A24" s="14"/>
      <c r="B24" s="8"/>
      <c r="C24" s="8"/>
      <c r="D24" s="8"/>
      <c r="E24" s="8"/>
      <c r="F24" s="8"/>
      <c r="G24" s="8"/>
    </row>
    <row r="25" spans="1:7" s="25" customFormat="1" ht="15" x14ac:dyDescent="0.2">
      <c r="A25" s="14"/>
      <c r="B25" s="8"/>
      <c r="C25" s="8"/>
      <c r="D25" s="8"/>
      <c r="E25" s="8"/>
      <c r="F25" s="8"/>
      <c r="G25" s="8"/>
    </row>
    <row r="26" spans="1:7" s="25" customFormat="1" ht="15" x14ac:dyDescent="0.2">
      <c r="A26" s="14"/>
      <c r="B26" s="8"/>
      <c r="C26" s="8"/>
      <c r="D26" s="8"/>
      <c r="E26" s="8"/>
      <c r="F26" s="8"/>
      <c r="G26" s="8"/>
    </row>
    <row r="27" spans="1:7" s="25" customFormat="1" ht="15" x14ac:dyDescent="0.2">
      <c r="A27" s="14"/>
      <c r="B27" s="8"/>
      <c r="C27" s="8"/>
      <c r="D27" s="8"/>
      <c r="E27" s="8"/>
      <c r="F27" s="8"/>
      <c r="G27" s="8"/>
    </row>
    <row r="28" spans="1:7" s="25" customFormat="1" ht="15" x14ac:dyDescent="0.2">
      <c r="A28" s="14"/>
      <c r="B28" s="8"/>
      <c r="C28" s="8"/>
      <c r="D28" s="8"/>
      <c r="E28" s="8"/>
      <c r="F28" s="8"/>
      <c r="G28" s="8"/>
    </row>
    <row r="29" spans="1:7" ht="15" x14ac:dyDescent="0.2">
      <c r="A29" s="14"/>
      <c r="B29" s="8"/>
      <c r="C29" s="8"/>
      <c r="D29" s="8"/>
      <c r="E29" s="8"/>
      <c r="F29" s="8"/>
      <c r="G29" s="8"/>
    </row>
    <row r="30" spans="1:7" ht="15" x14ac:dyDescent="0.2">
      <c r="A30" s="14"/>
      <c r="B30" s="8"/>
      <c r="C30" s="8"/>
      <c r="D30" s="8"/>
      <c r="E30" s="8"/>
      <c r="F30" s="8"/>
      <c r="G30" s="8"/>
    </row>
    <row r="31" spans="1:7" ht="15" x14ac:dyDescent="0.2">
      <c r="A31" s="14"/>
      <c r="B31" s="8"/>
      <c r="C31" s="8"/>
      <c r="D31" s="8"/>
      <c r="E31" s="8"/>
      <c r="F31" s="8"/>
      <c r="G31" s="8"/>
    </row>
    <row r="32" spans="1:7" ht="15" x14ac:dyDescent="0.2">
      <c r="A32" s="14"/>
      <c r="B32" s="8"/>
      <c r="C32" s="8"/>
      <c r="D32" s="8"/>
      <c r="E32" s="8"/>
      <c r="F32" s="8"/>
      <c r="G32" s="8"/>
    </row>
    <row r="33" spans="1:7" ht="15" x14ac:dyDescent="0.2">
      <c r="A33" s="14"/>
      <c r="B33" s="8"/>
      <c r="C33" s="8"/>
      <c r="D33" s="8"/>
      <c r="E33" s="8"/>
      <c r="F33" s="8"/>
      <c r="G33" s="26"/>
    </row>
  </sheetData>
  <mergeCells count="2">
    <mergeCell ref="A3:G3"/>
    <mergeCell ref="A14:G14"/>
  </mergeCells>
  <pageMargins left="0.86614173228346458" right="0.15748031496062992" top="0.74803149606299213" bottom="0.27559055118110237" header="0.19685039370078741" footer="0.23622047244094491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workbookViewId="0">
      <selection activeCell="G13" sqref="G13"/>
    </sheetView>
  </sheetViews>
  <sheetFormatPr defaultRowHeight="12.75" x14ac:dyDescent="0.2"/>
  <cols>
    <col min="1" max="1" width="4.7109375" style="11" bestFit="1" customWidth="1"/>
    <col min="2" max="2" width="18" customWidth="1"/>
    <col min="3" max="3" width="22.42578125" customWidth="1"/>
    <col min="4" max="4" width="15.42578125" customWidth="1"/>
    <col min="5" max="5" width="12.42578125" customWidth="1"/>
    <col min="6" max="6" width="12.5703125" customWidth="1"/>
    <col min="7" max="7" width="12.42578125" customWidth="1"/>
    <col min="11" max="11" width="11.5703125" customWidth="1"/>
  </cols>
  <sheetData>
    <row r="1" spans="1:12" ht="15.75" x14ac:dyDescent="0.2">
      <c r="G1" s="10" t="s">
        <v>11</v>
      </c>
    </row>
    <row r="3" spans="1:12" s="3" customFormat="1" ht="48" customHeight="1" x14ac:dyDescent="0.25">
      <c r="A3" s="32" t="s">
        <v>21</v>
      </c>
      <c r="B3" s="32"/>
      <c r="C3" s="32"/>
      <c r="D3" s="32"/>
      <c r="E3" s="32"/>
      <c r="F3" s="32"/>
      <c r="G3" s="32"/>
    </row>
    <row r="4" spans="1:12" s="3" customFormat="1" ht="10.5" customHeight="1" x14ac:dyDescent="0.25">
      <c r="A4" s="12"/>
    </row>
    <row r="5" spans="1:12" s="1" customFormat="1" ht="211.5" customHeight="1" x14ac:dyDescent="0.2">
      <c r="A5" s="5" t="s">
        <v>8</v>
      </c>
      <c r="B5" s="5" t="s">
        <v>0</v>
      </c>
      <c r="C5" s="5" t="s">
        <v>24</v>
      </c>
      <c r="D5" s="5" t="s">
        <v>22</v>
      </c>
      <c r="E5" s="5" t="s">
        <v>9</v>
      </c>
      <c r="F5" s="5" t="s">
        <v>10</v>
      </c>
      <c r="G5" s="6" t="s">
        <v>23</v>
      </c>
    </row>
    <row r="6" spans="1:12" s="1" customFormat="1" ht="16.5" customHeight="1" x14ac:dyDescent="0.25">
      <c r="A6" s="5">
        <v>1</v>
      </c>
      <c r="B6" s="4" t="s">
        <v>1</v>
      </c>
      <c r="C6" s="31">
        <v>30771</v>
      </c>
      <c r="D6" s="20"/>
      <c r="E6" s="19">
        <v>100</v>
      </c>
      <c r="F6" s="17">
        <v>1.0200000000000001E-2</v>
      </c>
      <c r="G6" s="22">
        <f>D12*F6</f>
        <v>163.05720000000002</v>
      </c>
      <c r="I6" s="28"/>
      <c r="J6" s="28"/>
      <c r="K6" s="28"/>
      <c r="L6" s="28"/>
    </row>
    <row r="7" spans="1:12" s="1" customFormat="1" ht="16.5" customHeight="1" x14ac:dyDescent="0.25">
      <c r="A7" s="5">
        <v>2</v>
      </c>
      <c r="B7" s="4" t="s">
        <v>2</v>
      </c>
      <c r="C7" s="31">
        <v>6124865</v>
      </c>
      <c r="D7" s="20"/>
      <c r="E7" s="19">
        <v>100</v>
      </c>
      <c r="F7" s="17">
        <v>0.84026999999999996</v>
      </c>
      <c r="G7" s="22">
        <f>D12*F7</f>
        <v>13432.556219999999</v>
      </c>
      <c r="I7" s="28"/>
      <c r="J7" s="28"/>
      <c r="K7" s="28"/>
      <c r="L7" s="28"/>
    </row>
    <row r="8" spans="1:12" s="1" customFormat="1" ht="16.5" customHeight="1" x14ac:dyDescent="0.25">
      <c r="A8" s="5">
        <v>3</v>
      </c>
      <c r="B8" s="4" t="s">
        <v>3</v>
      </c>
      <c r="C8" s="31">
        <v>20147</v>
      </c>
      <c r="D8" s="20"/>
      <c r="E8" s="19">
        <v>100</v>
      </c>
      <c r="F8" s="17">
        <v>2.8900000000000002E-3</v>
      </c>
      <c r="G8" s="22">
        <f>D12*F8</f>
        <v>46.199540000000006</v>
      </c>
      <c r="I8" s="28"/>
      <c r="J8" s="28"/>
      <c r="K8" s="28"/>
      <c r="L8" s="28"/>
    </row>
    <row r="9" spans="1:12" s="1" customFormat="1" ht="16.5" customHeight="1" x14ac:dyDescent="0.25">
      <c r="A9" s="5">
        <v>4</v>
      </c>
      <c r="B9" s="4" t="s">
        <v>4</v>
      </c>
      <c r="C9" s="31">
        <v>97946</v>
      </c>
      <c r="D9" s="20"/>
      <c r="E9" s="19">
        <v>100</v>
      </c>
      <c r="F9" s="17">
        <v>1.951E-2</v>
      </c>
      <c r="G9" s="22">
        <f>D12*F9</f>
        <v>311.88686000000001</v>
      </c>
      <c r="I9" s="28"/>
      <c r="J9" s="28"/>
      <c r="K9" s="28"/>
      <c r="L9" s="28"/>
    </row>
    <row r="10" spans="1:12" s="1" customFormat="1" ht="16.5" customHeight="1" x14ac:dyDescent="0.25">
      <c r="A10" s="5">
        <v>5</v>
      </c>
      <c r="B10" s="4" t="s">
        <v>5</v>
      </c>
      <c r="C10" s="31">
        <v>31873</v>
      </c>
      <c r="D10" s="20"/>
      <c r="E10" s="19">
        <v>100</v>
      </c>
      <c r="F10" s="17">
        <v>7.5399999999999998E-3</v>
      </c>
      <c r="G10" s="22">
        <f>D12*F10</f>
        <v>120.53444</v>
      </c>
      <c r="I10" s="28"/>
      <c r="J10" s="28"/>
      <c r="K10" s="28"/>
      <c r="L10" s="28"/>
    </row>
    <row r="11" spans="1:12" s="1" customFormat="1" ht="16.5" customHeight="1" x14ac:dyDescent="0.25">
      <c r="A11" s="5">
        <v>6</v>
      </c>
      <c r="B11" s="4" t="s">
        <v>6</v>
      </c>
      <c r="C11" s="31">
        <v>385251</v>
      </c>
      <c r="D11" s="20"/>
      <c r="E11" s="19">
        <v>100</v>
      </c>
      <c r="F11" s="17">
        <v>0.11959</v>
      </c>
      <c r="G11" s="22">
        <f>D12*F11</f>
        <v>1911.7657400000001</v>
      </c>
      <c r="I11" s="28"/>
      <c r="J11" s="28"/>
      <c r="K11" s="28"/>
      <c r="L11" s="28"/>
    </row>
    <row r="12" spans="1:12" s="2" customFormat="1" ht="29.25" customHeight="1" x14ac:dyDescent="0.25">
      <c r="A12" s="7"/>
      <c r="B12" s="9" t="s">
        <v>7</v>
      </c>
      <c r="C12" s="27">
        <f>SUM(C6:C11)</f>
        <v>6690853</v>
      </c>
      <c r="D12" s="24">
        <v>15986</v>
      </c>
      <c r="E12" s="21">
        <v>100</v>
      </c>
      <c r="F12" s="18">
        <f>SUM(F6:F11)</f>
        <v>0.99999999999999989</v>
      </c>
      <c r="G12" s="23">
        <f>SUM(G6:G11)</f>
        <v>15985.999999999998</v>
      </c>
      <c r="I12" s="29"/>
      <c r="J12" s="29"/>
      <c r="K12" s="30"/>
      <c r="L12" s="29"/>
    </row>
    <row r="13" spans="1:12" s="1" customFormat="1" ht="15.75" x14ac:dyDescent="0.25">
      <c r="A13" s="13"/>
      <c r="B13" s="3"/>
      <c r="C13" s="3"/>
      <c r="D13" s="3"/>
      <c r="E13" s="3"/>
      <c r="F13" s="3"/>
      <c r="G13" s="3"/>
      <c r="I13" s="28"/>
      <c r="J13" s="28"/>
      <c r="K13" s="28"/>
      <c r="L13" s="28"/>
    </row>
    <row r="14" spans="1:12" s="1" customFormat="1" ht="15.75" x14ac:dyDescent="0.25">
      <c r="A14" s="33"/>
      <c r="B14" s="33"/>
      <c r="C14" s="33"/>
      <c r="D14" s="33"/>
      <c r="E14" s="33"/>
      <c r="F14" s="33"/>
      <c r="G14" s="33"/>
    </row>
    <row r="15" spans="1:12" s="1" customFormat="1" ht="15.75" x14ac:dyDescent="0.25">
      <c r="A15" s="15"/>
      <c r="B15" s="3"/>
      <c r="C15" s="3"/>
      <c r="D15" s="3"/>
      <c r="E15" s="3"/>
      <c r="F15" s="3"/>
      <c r="G15" s="16"/>
    </row>
    <row r="16" spans="1:12" s="25" customFormat="1" ht="15" x14ac:dyDescent="0.2">
      <c r="A16" s="14"/>
      <c r="B16" s="8"/>
      <c r="C16" s="8"/>
      <c r="D16" s="8"/>
      <c r="E16" s="8"/>
      <c r="F16" s="8"/>
      <c r="G16" s="8"/>
    </row>
    <row r="17" spans="1:7" s="25" customFormat="1" ht="15" x14ac:dyDescent="0.2">
      <c r="A17" s="14"/>
      <c r="B17" s="8"/>
      <c r="C17" s="8"/>
      <c r="D17" s="8"/>
      <c r="E17" s="8"/>
      <c r="F17" s="8"/>
      <c r="G17" s="8"/>
    </row>
    <row r="18" spans="1:7" s="25" customFormat="1" ht="15" x14ac:dyDescent="0.2">
      <c r="A18" s="14"/>
      <c r="B18" s="8"/>
      <c r="C18" s="8"/>
      <c r="D18" s="8"/>
      <c r="E18" s="8"/>
      <c r="F18" s="8"/>
      <c r="G18" s="8"/>
    </row>
    <row r="19" spans="1:7" s="25" customFormat="1" ht="15" x14ac:dyDescent="0.2">
      <c r="A19" s="14"/>
      <c r="B19" s="8"/>
      <c r="C19" s="8"/>
      <c r="D19" s="8"/>
      <c r="E19" s="8"/>
      <c r="F19" s="8"/>
      <c r="G19" s="8"/>
    </row>
    <row r="20" spans="1:7" s="25" customFormat="1" ht="15" x14ac:dyDescent="0.2">
      <c r="A20" s="14"/>
      <c r="B20" s="8"/>
      <c r="C20" s="8"/>
      <c r="D20" s="8"/>
      <c r="E20" s="8"/>
      <c r="F20" s="8"/>
      <c r="G20" s="8"/>
    </row>
    <row r="21" spans="1:7" s="25" customFormat="1" ht="15" x14ac:dyDescent="0.2">
      <c r="A21" s="14"/>
      <c r="B21" s="8"/>
      <c r="C21" s="8"/>
      <c r="D21" s="8"/>
      <c r="E21" s="8"/>
      <c r="F21" s="8"/>
      <c r="G21" s="8"/>
    </row>
    <row r="22" spans="1:7" s="25" customFormat="1" ht="15" x14ac:dyDescent="0.2">
      <c r="A22" s="14"/>
      <c r="B22" s="8"/>
      <c r="C22" s="8"/>
      <c r="D22" s="8"/>
      <c r="E22" s="8"/>
      <c r="F22" s="8"/>
      <c r="G22" s="8"/>
    </row>
    <row r="23" spans="1:7" s="25" customFormat="1" ht="15" x14ac:dyDescent="0.2">
      <c r="A23" s="14"/>
      <c r="B23" s="8"/>
      <c r="C23" s="8"/>
      <c r="D23" s="8"/>
      <c r="E23" s="8"/>
      <c r="F23" s="8"/>
      <c r="G23" s="8"/>
    </row>
    <row r="24" spans="1:7" s="25" customFormat="1" ht="15" x14ac:dyDescent="0.2">
      <c r="A24" s="14"/>
      <c r="B24" s="8"/>
      <c r="C24" s="8"/>
      <c r="D24" s="8"/>
      <c r="E24" s="8"/>
      <c r="F24" s="8"/>
      <c r="G24" s="8"/>
    </row>
    <row r="25" spans="1:7" s="25" customFormat="1" ht="15" x14ac:dyDescent="0.2">
      <c r="A25" s="14"/>
      <c r="B25" s="8"/>
      <c r="C25" s="8"/>
      <c r="D25" s="8"/>
      <c r="E25" s="8"/>
      <c r="F25" s="8"/>
      <c r="G25" s="8"/>
    </row>
    <row r="26" spans="1:7" s="25" customFormat="1" ht="15" x14ac:dyDescent="0.2">
      <c r="A26" s="14"/>
      <c r="B26" s="8"/>
      <c r="C26" s="8"/>
      <c r="D26" s="8"/>
      <c r="E26" s="8"/>
      <c r="F26" s="8"/>
      <c r="G26" s="8"/>
    </row>
    <row r="27" spans="1:7" s="25" customFormat="1" ht="15" x14ac:dyDescent="0.2">
      <c r="A27" s="14"/>
      <c r="B27" s="8"/>
      <c r="C27" s="8"/>
      <c r="D27" s="8"/>
      <c r="E27" s="8"/>
      <c r="F27" s="8"/>
      <c r="G27" s="8"/>
    </row>
    <row r="28" spans="1:7" s="25" customFormat="1" ht="15" x14ac:dyDescent="0.2">
      <c r="A28" s="14"/>
      <c r="B28" s="8"/>
      <c r="C28" s="8"/>
      <c r="D28" s="8"/>
      <c r="E28" s="8"/>
      <c r="F28" s="8"/>
      <c r="G28" s="8"/>
    </row>
    <row r="29" spans="1:7" ht="15" x14ac:dyDescent="0.2">
      <c r="A29" s="14"/>
      <c r="B29" s="8"/>
      <c r="C29" s="8"/>
      <c r="D29" s="8"/>
      <c r="E29" s="8"/>
      <c r="F29" s="8"/>
      <c r="G29" s="8"/>
    </row>
    <row r="30" spans="1:7" ht="15" x14ac:dyDescent="0.2">
      <c r="A30" s="14"/>
      <c r="B30" s="8"/>
      <c r="C30" s="8"/>
      <c r="D30" s="8"/>
      <c r="E30" s="8"/>
      <c r="F30" s="8"/>
      <c r="G30" s="8"/>
    </row>
    <row r="31" spans="1:7" ht="15" x14ac:dyDescent="0.2">
      <c r="A31" s="14"/>
      <c r="B31" s="8"/>
      <c r="C31" s="8"/>
      <c r="D31" s="8"/>
      <c r="E31" s="8"/>
      <c r="F31" s="8"/>
      <c r="G31" s="8"/>
    </row>
    <row r="32" spans="1:7" ht="15" x14ac:dyDescent="0.2">
      <c r="A32" s="14"/>
      <c r="B32" s="8"/>
      <c r="C32" s="8"/>
      <c r="D32" s="8"/>
      <c r="E32" s="8"/>
      <c r="F32" s="8"/>
      <c r="G32" s="8"/>
    </row>
    <row r="33" spans="1:7" ht="15" x14ac:dyDescent="0.2">
      <c r="A33" s="14"/>
      <c r="B33" s="8"/>
      <c r="C33" s="8"/>
      <c r="D33" s="8"/>
      <c r="E33" s="8"/>
      <c r="F33" s="8"/>
      <c r="G33" s="26"/>
    </row>
  </sheetData>
  <mergeCells count="2">
    <mergeCell ref="A3:G3"/>
    <mergeCell ref="A14:G14"/>
  </mergeCells>
  <pageMargins left="0.86614173228346458" right="0.15748031496062992" top="0.74803149606299213" bottom="0.27559055118110237" header="0.19685039370078741" footer="0.2362204724409449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2025 год</vt:lpstr>
      <vt:lpstr>2026 год </vt:lpstr>
      <vt:lpstr>2027 год </vt:lpstr>
      <vt:lpstr>2028 год </vt:lpstr>
    </vt:vector>
  </TitlesOfParts>
  <Company>Ufep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Kontora</dc:creator>
  <cp:lastModifiedBy>Болгова Наталья Анатольевна</cp:lastModifiedBy>
  <cp:lastPrinted>2025-09-30T03:00:12Z</cp:lastPrinted>
  <dcterms:created xsi:type="dcterms:W3CDTF">2008-08-06T04:51:37Z</dcterms:created>
  <dcterms:modified xsi:type="dcterms:W3CDTF">2025-09-30T03:00:16Z</dcterms:modified>
</cp:coreProperties>
</file>